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теплоснабжение" sheetId="1" r:id="rId1"/>
  </sheets>
  <externalReferences>
    <externalReference r:id="rId4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'теплоснабжение'!$12:$12</definedName>
    <definedName name="_xlnm.Print_Area" localSheetId="0">'теплоснабжение'!$A$1:$E$183</definedName>
  </definedNames>
  <calcPr fullCalcOnLoad="1"/>
</workbook>
</file>

<file path=xl/sharedStrings.xml><?xml version="1.0" encoding="utf-8"?>
<sst xmlns="http://schemas.openxmlformats.org/spreadsheetml/2006/main" count="510" uniqueCount="335">
  <si>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</si>
  <si>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</si>
  <si>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</si>
  <si>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</si>
  <si>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</si>
  <si>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</si>
  <si>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</si>
  <si>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</si>
  <si>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</si>
  <si>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</si>
  <si>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</si>
  <si>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</si>
  <si>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</si>
  <si>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</si>
  <si>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</si>
  <si>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</si>
  <si>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</si>
  <si>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</si>
  <si>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</si>
  <si>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</si>
  <si>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</si>
  <si>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</si>
  <si>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</si>
  <si>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</si>
  <si>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</si>
  <si>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</si>
  <si>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</si>
  <si>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</si>
  <si>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</si>
  <si>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</si>
  <si>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</si>
  <si>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</si>
  <si>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</si>
  <si>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</si>
  <si>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</si>
  <si>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</si>
  <si>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</si>
  <si>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</si>
  <si>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</si>
  <si>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</si>
  <si>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</si>
  <si>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</si>
  <si>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</si>
  <si>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</si>
  <si>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</si>
  <si>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</si>
  <si>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</si>
  <si>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</si>
  <si>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</si>
  <si>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</si>
  <si>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</si>
  <si>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</si>
  <si>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</si>
  <si>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</si>
  <si>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</si>
  <si>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</si>
  <si>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</si>
  <si>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</si>
  <si>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</si>
  <si>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</si>
  <si>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</si>
  <si>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</si>
  <si>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</si>
  <si>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</si>
  <si>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</si>
  <si>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</si>
  <si>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</si>
  <si>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</si>
  <si>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</si>
  <si>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</si>
  <si>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</si>
  <si>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</si>
  <si>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</si>
  <si>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</si>
  <si>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</si>
  <si>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</si>
  <si>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</si>
  <si>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</si>
  <si>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</si>
  <si>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</si>
  <si>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</si>
  <si>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</si>
  <si>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</si>
  <si>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</si>
  <si>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</si>
  <si>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</si>
  <si>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</si>
  <si>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</si>
  <si>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</si>
  <si>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</si>
  <si>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</si>
  <si>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</si>
  <si>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</si>
  <si>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</si>
  <si>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</si>
  <si>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</si>
  <si>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</si>
  <si>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</si>
  <si>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</si>
  <si>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</si>
  <si>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</si>
  <si>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</si>
  <si>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</si>
  <si>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</si>
  <si>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</si>
  <si>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</si>
  <si>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</si>
  <si>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</si>
  <si>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</si>
  <si>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</si>
  <si>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</si>
  <si>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</si>
  <si>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</si>
  <si>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</si>
  <si>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</si>
  <si>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</si>
  <si>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</si>
  <si>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</si>
  <si>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</si>
  <si>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</si>
  <si>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</si>
  <si>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</si>
  <si>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</si>
  <si>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</si>
  <si>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</si>
  <si>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</si>
  <si>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</si>
  <si>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</si>
  <si>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</si>
  <si>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</si>
  <si>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</si>
  <si>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</si>
  <si>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</si>
  <si>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</si>
  <si>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</si>
  <si>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</si>
  <si>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</si>
  <si>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</si>
  <si>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</si>
  <si>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</si>
  <si>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</si>
  <si>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</si>
  <si>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</si>
  <si>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</si>
  <si>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</si>
  <si>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</si>
  <si>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</si>
  <si>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</si>
  <si>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</si>
  <si>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</si>
  <si>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</si>
  <si>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</si>
  <si>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</si>
  <si>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</si>
  <si>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</si>
  <si>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</si>
  <si>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</si>
  <si>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</si>
  <si>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</si>
  <si>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</si>
  <si>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</si>
  <si>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</si>
  <si>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</si>
  <si>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</si>
  <si>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</si>
  <si>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</si>
  <si>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</si>
  <si>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</si>
  <si>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</si>
  <si>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</si>
  <si>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</si>
  <si>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</si>
  <si>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</si>
  <si>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</si>
  <si>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</si>
  <si>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</si>
  <si>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</si>
  <si>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</si>
  <si>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</si>
  <si>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</si>
  <si>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</si>
  <si>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</si>
  <si>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</si>
  <si>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</si>
  <si>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</si>
  <si>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</si>
  <si>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</si>
  <si>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</si>
  <si>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</si>
  <si>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</si>
  <si>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</si>
  <si>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</si>
  <si>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</si>
  <si>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</si>
  <si>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</si>
  <si>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</si>
  <si>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</si>
  <si>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</si>
  <si>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</si>
  <si>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</si>
  <si>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</si>
  <si>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</si>
  <si>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</si>
  <si>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</si>
  <si>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</si>
  <si>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</si>
  <si>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</si>
  <si>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</si>
  <si>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</si>
  <si>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</si>
  <si>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</si>
  <si>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</si>
  <si>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</si>
  <si>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</si>
  <si>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</si>
  <si>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</si>
  <si>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</si>
  <si>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</si>
  <si>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</si>
  <si>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</si>
  <si>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</si>
  <si>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</si>
  <si>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</si>
  <si>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</si>
  <si>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</si>
  <si>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</si>
  <si>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</si>
  <si>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</si>
  <si>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</si>
  <si>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</si>
  <si>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</si>
  <si>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</si>
  <si>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</si>
  <si>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</si>
  <si>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</si>
  <si>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</si>
  <si>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</si>
  <si>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</si>
  <si>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</si>
  <si>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</si>
  <si>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</si>
  <si>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</si>
  <si>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</si>
  <si>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</si>
  <si>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</si>
  <si>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</si>
  <si>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</si>
  <si>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</si>
  <si>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</si>
  <si>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</si>
  <si>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</si>
  <si>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</si>
  <si>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</si>
  <si>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</si>
  <si>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</si>
  <si>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</si>
  <si>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</si>
  <si>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</si>
  <si>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</si>
  <si>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</si>
  <si>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</si>
  <si>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</si>
  <si>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</si>
  <si>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</si>
  <si>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</si>
  <si>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</si>
  <si>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</si>
  <si>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</si>
  <si>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</si>
  <si>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</si>
  <si>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</si>
  <si>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</si>
  <si>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</si>
  <si>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</si>
  <si>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</si>
  <si>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</si>
  <si>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</si>
  <si>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</si>
  <si>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</si>
  <si>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</si>
  <si>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</si>
  <si>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</si>
  <si>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</si>
  <si>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</si>
  <si>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</si>
  <si>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</si>
  <si>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</si>
  <si>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</si>
  <si>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</si>
  <si>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</si>
  <si>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</si>
  <si>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</si>
  <si>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</si>
  <si>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</si>
  <si>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</si>
  <si>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</si>
  <si>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</si>
  <si>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</si>
  <si>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</si>
  <si>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</si>
  <si>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</si>
  <si>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</si>
  <si>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</si>
  <si>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</si>
  <si>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</si>
  <si>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</si>
  <si>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</si>
  <si>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</si>
  <si>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</si>
  <si>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</si>
  <si>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</si>
  <si>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</si>
  <si>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</si>
  <si>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</si>
  <si>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</si>
  <si>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</si>
  <si>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</si>
  <si>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</si>
  <si>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</si>
  <si>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</si>
  <si>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</si>
  <si>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</si>
  <si>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</si>
  <si>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</si>
  <si>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</si>
  <si>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Сроки предоставления: ежеквартальная - до 30 апреля, 30 июля и 30 октября. Годовая - до 1 апреля. Форма  заполняется нарастающим итогом.</t>
  </si>
  <si>
    <t>Форма  № 8.</t>
  </si>
  <si>
    <t xml:space="preserve">к приложению № 1 приказа </t>
  </si>
  <si>
    <t xml:space="preserve">Министерства энергетики и </t>
  </si>
  <si>
    <t xml:space="preserve">жилищно-коммунального </t>
  </si>
  <si>
    <t>хозяйства Самарской области</t>
  </si>
  <si>
    <t>от "24 "декабря 2012 года № 441</t>
  </si>
  <si>
    <t xml:space="preserve">  за  1 квартал 2013 года</t>
  </si>
  <si>
    <t>Почтовый адрес:443099,г. Самара,ул.Крупской,1</t>
  </si>
  <si>
    <t>по  ОАО " СтройДом"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</si>
</sst>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5E3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9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17" borderId="0" applyNumberFormat="0" applyBorder="0" applyAlignment="0" applyProtection="0"/>
    <xf numFmtId="0" fontId="41" fillId="27" borderId="0" applyNumberFormat="0" applyBorder="0" applyAlignment="0" applyProtection="0"/>
    <xf numFmtId="0" fontId="19" fillId="19" borderId="0" applyNumberFormat="0" applyBorder="0" applyAlignment="0" applyProtection="0"/>
    <xf numFmtId="0" fontId="41" fillId="28" borderId="0" applyNumberFormat="0" applyBorder="0" applyAlignment="0" applyProtection="0"/>
    <xf numFmtId="0" fontId="19" fillId="29" borderId="0" applyNumberFormat="0" applyBorder="0" applyAlignment="0" applyProtection="0"/>
    <xf numFmtId="0" fontId="41" fillId="30" borderId="0" applyNumberFormat="0" applyBorder="0" applyAlignment="0" applyProtection="0"/>
    <xf numFmtId="0" fontId="19" fillId="31" borderId="0" applyNumberFormat="0" applyBorder="0" applyAlignment="0" applyProtection="0"/>
    <xf numFmtId="0" fontId="41" fillId="32" borderId="0" applyNumberFormat="0" applyBorder="0" applyAlignment="0" applyProtection="0"/>
    <xf numFmtId="0" fontId="19" fillId="33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41" fillId="34" borderId="0" applyNumberFormat="0" applyBorder="0" applyAlignment="0" applyProtection="0"/>
    <xf numFmtId="0" fontId="19" fillId="35" borderId="0" applyNumberFormat="0" applyBorder="0" applyAlignment="0" applyProtection="0"/>
    <xf numFmtId="0" fontId="41" fillId="36" borderId="0" applyNumberFormat="0" applyBorder="0" applyAlignment="0" applyProtection="0"/>
    <xf numFmtId="0" fontId="19" fillId="37" borderId="0" applyNumberFormat="0" applyBorder="0" applyAlignment="0" applyProtection="0"/>
    <xf numFmtId="0" fontId="41" fillId="38" borderId="0" applyNumberFormat="0" applyBorder="0" applyAlignment="0" applyProtection="0"/>
    <xf numFmtId="0" fontId="19" fillId="39" borderId="0" applyNumberFormat="0" applyBorder="0" applyAlignment="0" applyProtection="0"/>
    <xf numFmtId="0" fontId="41" fillId="40" borderId="0" applyNumberFormat="0" applyBorder="0" applyAlignment="0" applyProtection="0"/>
    <xf numFmtId="0" fontId="19" fillId="29" borderId="0" applyNumberFormat="0" applyBorder="0" applyAlignment="0" applyProtection="0"/>
    <xf numFmtId="0" fontId="41" fillId="41" borderId="0" applyNumberFormat="0" applyBorder="0" applyAlignment="0" applyProtection="0"/>
    <xf numFmtId="0" fontId="19" fillId="31" borderId="0" applyNumberFormat="0" applyBorder="0" applyAlignment="0" applyProtection="0"/>
    <xf numFmtId="0" fontId="41" fillId="42" borderId="0" applyNumberFormat="0" applyBorder="0" applyAlignment="0" applyProtection="0"/>
    <xf numFmtId="0" fontId="19" fillId="43" borderId="0" applyNumberFormat="0" applyBorder="0" applyAlignment="0" applyProtection="0"/>
    <xf numFmtId="167" fontId="4" fillId="0" borderId="1">
      <alignment/>
      <protection locked="0"/>
    </xf>
    <xf numFmtId="0" fontId="42" fillId="44" borderId="2" applyNumberFormat="0" applyAlignment="0" applyProtection="0"/>
    <xf numFmtId="0" fontId="21" fillId="13" borderId="3" applyNumberFormat="0" applyAlignment="0" applyProtection="0"/>
    <xf numFmtId="0" fontId="43" fillId="45" borderId="4" applyNumberFormat="0" applyAlignment="0" applyProtection="0"/>
    <xf numFmtId="0" fontId="22" fillId="46" borderId="5" applyNumberFormat="0" applyAlignment="0" applyProtection="0"/>
    <xf numFmtId="0" fontId="44" fillId="45" borderId="2" applyNumberFormat="0" applyAlignment="0" applyProtection="0"/>
    <xf numFmtId="0" fontId="23" fillId="46" borderId="3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5" fillId="0" borderId="6" applyNumberFormat="0" applyFill="0" applyAlignment="0" applyProtection="0"/>
    <xf numFmtId="0" fontId="24" fillId="0" borderId="7" applyNumberFormat="0" applyFill="0" applyAlignment="0" applyProtection="0"/>
    <xf numFmtId="0" fontId="46" fillId="0" borderId="8" applyNumberFormat="0" applyFill="0" applyAlignment="0" applyProtection="0"/>
    <xf numFmtId="0" fontId="25" fillId="0" borderId="9" applyNumberFormat="0" applyFill="0" applyAlignment="0" applyProtection="0"/>
    <xf numFmtId="0" fontId="47" fillId="0" borderId="10" applyNumberFormat="0" applyFill="0" applyAlignment="0" applyProtection="0"/>
    <xf numFmtId="0" fontId="26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2" applyBorder="0">
      <alignment horizontal="center" vertical="center" wrapText="1"/>
      <protection/>
    </xf>
    <xf numFmtId="167" fontId="10" fillId="11" borderId="1">
      <alignment/>
      <protection/>
    </xf>
    <xf numFmtId="4" fontId="2" fillId="47" borderId="13" applyBorder="0">
      <alignment horizontal="right"/>
      <protection/>
    </xf>
    <xf numFmtId="0" fontId="48" fillId="0" borderId="14" applyNumberFormat="0" applyFill="0" applyAlignment="0" applyProtection="0"/>
    <xf numFmtId="0" fontId="27" fillId="0" borderId="15" applyNumberFormat="0" applyFill="0" applyAlignment="0" applyProtection="0"/>
    <xf numFmtId="0" fontId="49" fillId="48" borderId="16" applyNumberFormat="0" applyAlignment="0" applyProtection="0"/>
    <xf numFmtId="0" fontId="28" fillId="49" borderId="17" applyNumberFormat="0" applyAlignment="0" applyProtection="0"/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3" fillId="7" borderId="13">
      <alignment wrapText="1"/>
      <protection/>
    </xf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30" fillId="47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31" fillId="5" borderId="0" applyNumberFormat="0" applyBorder="0" applyAlignment="0" applyProtection="0"/>
    <xf numFmtId="168" fontId="32" fillId="47" borderId="18" applyNumberFormat="0" applyBorder="0" applyAlignment="0">
      <protection locked="0"/>
    </xf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9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9" fontId="0" fillId="0" borderId="0" applyFont="0" applyFill="0" applyBorder="0" applyAlignment="0" applyProtection="0"/>
    <xf numFmtId="0" fontId="55" fillId="0" borderId="21" applyNumberFormat="0" applyFill="0" applyAlignment="0" applyProtection="0"/>
    <xf numFmtId="0" fontId="34" fillId="0" borderId="22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7" borderId="0" applyBorder="0">
      <alignment horizontal="right"/>
      <protection/>
    </xf>
    <xf numFmtId="4" fontId="2" fillId="13" borderId="23" applyBorder="0">
      <alignment horizontal="right"/>
      <protection/>
    </xf>
    <xf numFmtId="4" fontId="2" fillId="7" borderId="13" applyFont="0" applyBorder="0">
      <alignment horizontal="right"/>
      <protection/>
    </xf>
    <xf numFmtId="0" fontId="57" fillId="54" borderId="0" applyNumberFormat="0" applyBorder="0" applyAlignment="0" applyProtection="0"/>
    <xf numFmtId="0" fontId="36" fillId="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14" fillId="55" borderId="13" xfId="119" applyFont="1" applyFill="1" applyBorder="1" applyAlignment="1" applyProtection="1">
      <alignment vertical="center" wrapText="1"/>
      <protection/>
    </xf>
    <xf numFmtId="49" fontId="14" fillId="55" borderId="13" xfId="119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48" fillId="0" borderId="13" xfId="0" applyFont="1" applyBorder="1" applyAlignment="1">
      <alignment wrapText="1"/>
    </xf>
    <xf numFmtId="0" fontId="2" fillId="55" borderId="13" xfId="122" applyFont="1" applyFill="1" applyBorder="1" applyAlignment="1" applyProtection="1">
      <alignment horizontal="left" wrapText="1"/>
      <protection/>
    </xf>
    <xf numFmtId="0" fontId="2" fillId="55" borderId="13" xfId="122" applyFont="1" applyFill="1" applyBorder="1" applyAlignment="1" applyProtection="1">
      <alignment wrapText="1"/>
      <protection/>
    </xf>
    <xf numFmtId="0" fontId="14" fillId="55" borderId="13" xfId="121" applyFont="1" applyFill="1" applyBorder="1" applyAlignment="1" applyProtection="1">
      <alignment horizontal="left" vertical="center" wrapText="1"/>
      <protection/>
    </xf>
    <xf numFmtId="0" fontId="2" fillId="55" borderId="13" xfId="121" applyFont="1" applyFill="1" applyBorder="1" applyAlignment="1" applyProtection="1">
      <alignment horizontal="left" vertical="center" wrapText="1"/>
      <protection/>
    </xf>
    <xf numFmtId="14" fontId="48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55" borderId="13" xfId="121" applyNumberFormat="1" applyFont="1" applyFill="1" applyBorder="1" applyAlignment="1" applyProtection="1">
      <alignment horizontal="left" vertical="center" wrapText="1"/>
      <protection/>
    </xf>
    <xf numFmtId="49" fontId="16" fillId="55" borderId="13" xfId="121" applyNumberFormat="1" applyFont="1" applyFill="1" applyBorder="1" applyAlignment="1" applyProtection="1">
      <alignment horizontal="left" vertical="center" wrapText="1"/>
      <protection/>
    </xf>
    <xf numFmtId="0" fontId="2" fillId="55" borderId="13" xfId="118" applyFont="1" applyFill="1" applyBorder="1" applyAlignment="1" applyProtection="1">
      <alignment horizontal="left" vertical="center" wrapText="1"/>
      <protection/>
    </xf>
    <xf numFmtId="0" fontId="14" fillId="55" borderId="13" xfId="120" applyFont="1" applyFill="1" applyBorder="1" applyAlignment="1" applyProtection="1">
      <alignment horizontal="left" vertical="center" wrapText="1"/>
      <protection/>
    </xf>
    <xf numFmtId="0" fontId="2" fillId="55" borderId="13" xfId="120" applyFont="1" applyFill="1" applyBorder="1" applyAlignment="1" applyProtection="1">
      <alignment horizontal="left" vertical="center" wrapText="1"/>
      <protection/>
    </xf>
    <xf numFmtId="49" fontId="2" fillId="55" borderId="13" xfId="119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56" borderId="13" xfId="0" applyFill="1" applyBorder="1" applyAlignment="1">
      <alignment wrapText="1"/>
    </xf>
    <xf numFmtId="0" fontId="0" fillId="52" borderId="13" xfId="0" applyFill="1" applyBorder="1" applyAlignment="1">
      <alignment wrapText="1"/>
    </xf>
    <xf numFmtId="0" fontId="0" fillId="57" borderId="13" xfId="0" applyFill="1" applyBorder="1" applyAlignment="1">
      <alignment wrapText="1"/>
    </xf>
    <xf numFmtId="0" fontId="0" fillId="0" borderId="0" xfId="0" applyAlignment="1">
      <alignment horizontal="center" wrapText="1"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0" fillId="0" borderId="24" xfId="0" applyBorder="1" applyAlignment="1">
      <alignment horizontal="left" wrapText="1"/>
    </xf>
    <xf numFmtId="0" fontId="14" fillId="58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и наименования показателей" xfId="102"/>
    <cellStyle name="Мои наименования показателей 2" xfId="103"/>
    <cellStyle name="Мои наименования показателей 3" xfId="104"/>
    <cellStyle name="Мои наименования показателей 4" xfId="105"/>
    <cellStyle name="Мои наименования показателей 5" xfId="106"/>
    <cellStyle name="Мои наименования показателей_PRIL2.TEPLO.2.16(29.06.2009)" xfId="107"/>
    <cellStyle name="Мой заголовок" xfId="108"/>
    <cellStyle name="Мой заголовок листа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oydom-hp\pub\DOCUME~1\VINOKU~1\LOCALS~1\Temp\Rar$DI00.609\JKH.OPEN.INFO.TARIFF.WARM_v4.0(21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tabSelected="1" view="pageBreakPreview" zoomScaleNormal="87" zoomScaleSheetLayoutView="100" workbookViewId="0" topLeftCell="A160">
      <selection activeCell="D168" sqref="D168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27" t="s">
        <v>326</v>
      </c>
      <c r="E1" s="27"/>
    </row>
    <row r="2" spans="4:5" ht="15">
      <c r="D2" s="27" t="s">
        <v>327</v>
      </c>
      <c r="E2" s="27"/>
    </row>
    <row r="3" spans="4:5" ht="15">
      <c r="D3" s="27" t="s">
        <v>328</v>
      </c>
      <c r="E3" s="27"/>
    </row>
    <row r="4" spans="4:5" ht="15">
      <c r="D4" s="27" t="s">
        <v>329</v>
      </c>
      <c r="E4" s="27"/>
    </row>
    <row r="5" spans="4:5" ht="15">
      <c r="D5" s="27" t="s">
        <v>330</v>
      </c>
      <c r="E5" s="27"/>
    </row>
    <row r="6" spans="4:5" ht="15">
      <c r="D6" s="27" t="s">
        <v>331</v>
      </c>
      <c r="E6" s="27"/>
    </row>
    <row r="7" spans="1:5" ht="15">
      <c r="A7" s="33" t="s">
        <v>289</v>
      </c>
      <c r="B7" s="33"/>
      <c r="C7" s="33"/>
      <c r="D7" s="33"/>
      <c r="E7" s="33"/>
    </row>
    <row r="8" spans="1:5" ht="18.75" customHeight="1">
      <c r="A8" s="35" t="s">
        <v>332</v>
      </c>
      <c r="B8" s="35"/>
      <c r="C8" s="35"/>
      <c r="D8" s="35"/>
      <c r="E8" s="35"/>
    </row>
    <row r="9" spans="1:5" ht="18.75" customHeight="1">
      <c r="A9" s="34" t="s">
        <v>334</v>
      </c>
      <c r="B9" s="34"/>
      <c r="C9" s="34"/>
      <c r="D9" s="34"/>
      <c r="E9" s="34"/>
    </row>
    <row r="10" spans="1:10" ht="18.75" customHeight="1">
      <c r="A10" s="29" t="s">
        <v>333</v>
      </c>
      <c r="B10" s="29"/>
      <c r="C10" s="29"/>
      <c r="D10" s="29"/>
      <c r="E10" s="18"/>
      <c r="G10" s="19"/>
      <c r="H10" s="19"/>
      <c r="I10" s="19"/>
      <c r="J10" s="19"/>
    </row>
    <row r="11" spans="1:11" ht="18.75" customHeight="1">
      <c r="A11" s="32" t="s">
        <v>325</v>
      </c>
      <c r="B11" s="32"/>
      <c r="C11" s="32"/>
      <c r="D11" s="32"/>
      <c r="E11" s="32"/>
      <c r="G11" s="19"/>
      <c r="H11" s="19"/>
      <c r="I11" s="19"/>
      <c r="J11" s="19"/>
      <c r="K11" s="4" t="s">
        <v>302</v>
      </c>
    </row>
    <row r="12" spans="1:11" ht="45">
      <c r="A12" s="23" t="s">
        <v>80</v>
      </c>
      <c r="B12" s="23" t="s">
        <v>75</v>
      </c>
      <c r="C12" s="23" t="s">
        <v>77</v>
      </c>
      <c r="D12" s="23" t="s">
        <v>287</v>
      </c>
      <c r="E12" s="23" t="s">
        <v>288</v>
      </c>
      <c r="G12" s="29"/>
      <c r="H12" s="31"/>
      <c r="I12" s="31"/>
      <c r="J12" s="31"/>
      <c r="K12" s="4" t="s">
        <v>303</v>
      </c>
    </row>
    <row r="13" spans="1:5" ht="15">
      <c r="A13" s="3"/>
      <c r="B13" s="2" t="s">
        <v>0</v>
      </c>
      <c r="C13" s="3"/>
      <c r="D13" s="25" t="s">
        <v>302</v>
      </c>
      <c r="E13" s="25" t="s">
        <v>302</v>
      </c>
    </row>
    <row r="14" spans="1:5" ht="15">
      <c r="A14" s="5" t="s">
        <v>81</v>
      </c>
      <c r="B14" s="1" t="s">
        <v>78</v>
      </c>
      <c r="C14" s="3"/>
      <c r="D14" s="3"/>
      <c r="E14" s="3"/>
    </row>
    <row r="15" spans="1:5" ht="15">
      <c r="A15" s="3" t="s">
        <v>91</v>
      </c>
      <c r="B15" s="6" t="s">
        <v>76</v>
      </c>
      <c r="C15" s="3" t="s">
        <v>79</v>
      </c>
      <c r="D15" s="24">
        <f>D28-D25-D24+D17+D16</f>
        <v>517.68</v>
      </c>
      <c r="E15" s="24">
        <f>E28-E25-E24+E17+E16</f>
        <v>517.68</v>
      </c>
    </row>
    <row r="16" spans="1:5" ht="15">
      <c r="A16" s="3" t="s">
        <v>92</v>
      </c>
      <c r="B16" s="6" t="s">
        <v>1</v>
      </c>
      <c r="C16" s="3" t="s">
        <v>79</v>
      </c>
      <c r="D16" s="26">
        <v>11.14</v>
      </c>
      <c r="E16" s="26">
        <v>11.14</v>
      </c>
    </row>
    <row r="17" spans="1:5" ht="15">
      <c r="A17" s="3" t="s">
        <v>93</v>
      </c>
      <c r="B17" s="6" t="s">
        <v>2</v>
      </c>
      <c r="C17" s="3" t="s">
        <v>79</v>
      </c>
      <c r="D17" s="24">
        <f>D18+D20+D21+D22+D23+D24</f>
        <v>506.53999999999996</v>
      </c>
      <c r="E17" s="24">
        <f>E18+E20+E21+E22+E23+E24</f>
        <v>506.53999999999996</v>
      </c>
    </row>
    <row r="18" spans="1:5" ht="15">
      <c r="A18" s="3" t="s">
        <v>94</v>
      </c>
      <c r="B18" s="6" t="s">
        <v>316</v>
      </c>
      <c r="C18" s="3" t="s">
        <v>79</v>
      </c>
      <c r="D18" s="26">
        <v>347.59</v>
      </c>
      <c r="E18" s="26">
        <v>347.59</v>
      </c>
    </row>
    <row r="19" spans="1:5" ht="15">
      <c r="A19" s="3" t="s">
        <v>317</v>
      </c>
      <c r="B19" s="6" t="s">
        <v>318</v>
      </c>
      <c r="C19" s="3" t="s">
        <v>79</v>
      </c>
      <c r="D19" s="26"/>
      <c r="E19" s="26"/>
    </row>
    <row r="20" spans="1:5" ht="51.75" customHeight="1">
      <c r="A20" s="3" t="s">
        <v>95</v>
      </c>
      <c r="B20" s="6" t="s">
        <v>323</v>
      </c>
      <c r="C20" s="3" t="s">
        <v>79</v>
      </c>
      <c r="D20" s="26">
        <v>87.37</v>
      </c>
      <c r="E20" s="26">
        <v>87.37</v>
      </c>
    </row>
    <row r="21" spans="1:5" ht="15">
      <c r="A21" s="3" t="s">
        <v>96</v>
      </c>
      <c r="B21" s="6" t="s">
        <v>3</v>
      </c>
      <c r="C21" s="3" t="s">
        <v>79</v>
      </c>
      <c r="D21" s="26">
        <v>3.89</v>
      </c>
      <c r="E21" s="26">
        <v>3.89</v>
      </c>
    </row>
    <row r="22" spans="1:5" ht="15">
      <c r="A22" s="3" t="s">
        <v>97</v>
      </c>
      <c r="B22" s="6" t="s">
        <v>4</v>
      </c>
      <c r="C22" s="3" t="s">
        <v>79</v>
      </c>
      <c r="D22" s="26">
        <v>67.69</v>
      </c>
      <c r="E22" s="26">
        <v>67.69</v>
      </c>
    </row>
    <row r="23" spans="1:5" ht="15">
      <c r="A23" s="3" t="s">
        <v>98</v>
      </c>
      <c r="B23" s="6" t="s">
        <v>5</v>
      </c>
      <c r="C23" s="3" t="s">
        <v>79</v>
      </c>
      <c r="D23" s="26"/>
      <c r="E23" s="26"/>
    </row>
    <row r="24" spans="1:5" ht="15">
      <c r="A24" s="3" t="s">
        <v>99</v>
      </c>
      <c r="B24" s="6" t="s">
        <v>6</v>
      </c>
      <c r="C24" s="3" t="s">
        <v>79</v>
      </c>
      <c r="D24" s="24">
        <f>IF(D30=0,0,D28-D25)</f>
        <v>0</v>
      </c>
      <c r="E24" s="24">
        <f>IF(E30=0,0,E28-E25)</f>
        <v>0</v>
      </c>
    </row>
    <row r="25" spans="1:5" ht="15">
      <c r="A25" s="3" t="s">
        <v>100</v>
      </c>
      <c r="B25" s="6" t="s">
        <v>7</v>
      </c>
      <c r="C25" s="3" t="s">
        <v>79</v>
      </c>
      <c r="D25" s="24">
        <f>D26+D27</f>
        <v>0</v>
      </c>
      <c r="E25" s="24">
        <f>E26+E27</f>
        <v>0</v>
      </c>
    </row>
    <row r="26" spans="1:5" ht="15">
      <c r="A26" s="3" t="s">
        <v>101</v>
      </c>
      <c r="B26" s="6" t="s">
        <v>8</v>
      </c>
      <c r="C26" s="3" t="s">
        <v>79</v>
      </c>
      <c r="D26" s="26"/>
      <c r="E26" s="26"/>
    </row>
    <row r="27" spans="1:5" ht="15">
      <c r="A27" s="3" t="s">
        <v>102</v>
      </c>
      <c r="B27" s="6" t="s">
        <v>9</v>
      </c>
      <c r="C27" s="3" t="s">
        <v>79</v>
      </c>
      <c r="D27" s="26"/>
      <c r="E27" s="26"/>
    </row>
    <row r="28" spans="1:5" ht="15">
      <c r="A28" s="3" t="s">
        <v>103</v>
      </c>
      <c r="B28" s="6" t="s">
        <v>10</v>
      </c>
      <c r="C28" s="3" t="s">
        <v>79</v>
      </c>
      <c r="D28" s="24">
        <f>D29+D30</f>
        <v>0</v>
      </c>
      <c r="E28" s="24">
        <f>E29+E30</f>
        <v>0</v>
      </c>
    </row>
    <row r="29" spans="1:5" ht="15">
      <c r="A29" s="3" t="s">
        <v>104</v>
      </c>
      <c r="B29" s="6" t="s">
        <v>11</v>
      </c>
      <c r="C29" s="3" t="s">
        <v>79</v>
      </c>
      <c r="D29" s="26"/>
      <c r="E29" s="26"/>
    </row>
    <row r="30" spans="1:5" ht="15">
      <c r="A30" s="3" t="s">
        <v>105</v>
      </c>
      <c r="B30" s="6" t="s">
        <v>12</v>
      </c>
      <c r="C30" s="3" t="s">
        <v>79</v>
      </c>
      <c r="D30" s="24">
        <f>D31+D33+D34</f>
        <v>0</v>
      </c>
      <c r="E30" s="24">
        <f>E31+E33+E34</f>
        <v>0</v>
      </c>
    </row>
    <row r="31" spans="1:5" ht="15">
      <c r="A31" s="3" t="s">
        <v>106</v>
      </c>
      <c r="B31" s="6" t="s">
        <v>321</v>
      </c>
      <c r="C31" s="3" t="s">
        <v>79</v>
      </c>
      <c r="D31" s="26"/>
      <c r="E31" s="26"/>
    </row>
    <row r="32" spans="1:5" ht="15">
      <c r="A32" s="3" t="s">
        <v>319</v>
      </c>
      <c r="B32" s="6" t="s">
        <v>318</v>
      </c>
      <c r="C32" s="3" t="s">
        <v>79</v>
      </c>
      <c r="D32" s="26"/>
      <c r="E32" s="26"/>
    </row>
    <row r="33" spans="1:5" ht="15">
      <c r="A33" s="3" t="s">
        <v>107</v>
      </c>
      <c r="B33" s="6" t="s">
        <v>13</v>
      </c>
      <c r="C33" s="3" t="s">
        <v>79</v>
      </c>
      <c r="D33" s="26"/>
      <c r="E33" s="26"/>
    </row>
    <row r="34" spans="1:5" ht="15">
      <c r="A34" s="3" t="s">
        <v>108</v>
      </c>
      <c r="B34" s="6" t="s">
        <v>14</v>
      </c>
      <c r="C34" s="3" t="s">
        <v>79</v>
      </c>
      <c r="D34" s="24">
        <f>D35+D36+D37</f>
        <v>0</v>
      </c>
      <c r="E34" s="24">
        <f>E35+E36+E37</f>
        <v>0</v>
      </c>
    </row>
    <row r="35" spans="1:5" ht="52.5" customHeight="1">
      <c r="A35" s="3" t="s">
        <v>109</v>
      </c>
      <c r="B35" s="6" t="s">
        <v>324</v>
      </c>
      <c r="C35" s="3" t="s">
        <v>79</v>
      </c>
      <c r="D35" s="26"/>
      <c r="E35" s="26"/>
    </row>
    <row r="36" spans="1:5" ht="15">
      <c r="A36" s="3" t="s">
        <v>110</v>
      </c>
      <c r="B36" s="6" t="s">
        <v>3</v>
      </c>
      <c r="C36" s="3" t="s">
        <v>79</v>
      </c>
      <c r="D36" s="26"/>
      <c r="E36" s="26"/>
    </row>
    <row r="37" spans="1:5" ht="15">
      <c r="A37" s="3" t="s">
        <v>111</v>
      </c>
      <c r="B37" s="6" t="s">
        <v>4</v>
      </c>
      <c r="C37" s="3" t="s">
        <v>79</v>
      </c>
      <c r="D37" s="26"/>
      <c r="E37" s="26"/>
    </row>
    <row r="38" spans="1:5" ht="15">
      <c r="A38" s="3" t="s">
        <v>112</v>
      </c>
      <c r="B38" s="7" t="s">
        <v>84</v>
      </c>
      <c r="C38" s="3" t="s">
        <v>83</v>
      </c>
      <c r="D38" s="26"/>
      <c r="E38" s="26"/>
    </row>
    <row r="39" spans="1:5" ht="15">
      <c r="A39" s="3" t="s">
        <v>113</v>
      </c>
      <c r="B39" s="7" t="s">
        <v>86</v>
      </c>
      <c r="C39" s="3" t="s">
        <v>85</v>
      </c>
      <c r="D39" s="26"/>
      <c r="E39" s="26"/>
    </row>
    <row r="40" spans="1:5" ht="15">
      <c r="A40" s="3" t="s">
        <v>114</v>
      </c>
      <c r="B40" s="7" t="s">
        <v>87</v>
      </c>
      <c r="C40" s="3" t="s">
        <v>85</v>
      </c>
      <c r="D40" s="26"/>
      <c r="E40" s="26"/>
    </row>
    <row r="41" spans="1:5" ht="15">
      <c r="A41" s="3" t="s">
        <v>115</v>
      </c>
      <c r="B41" s="7" t="s">
        <v>82</v>
      </c>
      <c r="C41" s="3" t="s">
        <v>88</v>
      </c>
      <c r="D41" s="26"/>
      <c r="E41" s="26"/>
    </row>
    <row r="42" spans="1:5" ht="15">
      <c r="A42" s="3" t="s">
        <v>116</v>
      </c>
      <c r="B42" s="7" t="s">
        <v>268</v>
      </c>
      <c r="C42" s="3" t="s">
        <v>88</v>
      </c>
      <c r="D42" s="26"/>
      <c r="E42" s="26"/>
    </row>
    <row r="43" spans="1:5" ht="15">
      <c r="A43" s="3" t="s">
        <v>155</v>
      </c>
      <c r="B43" s="9" t="s">
        <v>119</v>
      </c>
      <c r="C43" s="3" t="s">
        <v>120</v>
      </c>
      <c r="D43" s="26"/>
      <c r="E43" s="26"/>
    </row>
    <row r="44" spans="1:5" ht="15">
      <c r="A44" s="11" t="s">
        <v>251</v>
      </c>
      <c r="B44" s="9" t="s">
        <v>246</v>
      </c>
      <c r="C44" s="11" t="s">
        <v>88</v>
      </c>
      <c r="D44" s="26"/>
      <c r="E44" s="26"/>
    </row>
    <row r="45" spans="1:5" ht="15">
      <c r="A45" s="11" t="s">
        <v>252</v>
      </c>
      <c r="B45" s="9" t="s">
        <v>269</v>
      </c>
      <c r="C45" s="11" t="s">
        <v>88</v>
      </c>
      <c r="D45" s="26"/>
      <c r="E45" s="26"/>
    </row>
    <row r="46" spans="1:5" ht="15">
      <c r="A46" s="11" t="s">
        <v>253</v>
      </c>
      <c r="B46" s="9" t="s">
        <v>270</v>
      </c>
      <c r="C46" s="11" t="s">
        <v>247</v>
      </c>
      <c r="D46" s="26"/>
      <c r="E46" s="26"/>
    </row>
    <row r="47" spans="1:5" ht="22.5">
      <c r="A47" s="11" t="s">
        <v>254</v>
      </c>
      <c r="B47" s="9" t="s">
        <v>271</v>
      </c>
      <c r="C47" s="11" t="s">
        <v>248</v>
      </c>
      <c r="D47" s="26"/>
      <c r="E47" s="26"/>
    </row>
    <row r="48" spans="1:5" ht="15">
      <c r="A48" s="11" t="s">
        <v>255</v>
      </c>
      <c r="B48" s="9" t="s">
        <v>249</v>
      </c>
      <c r="C48" s="11" t="s">
        <v>248</v>
      </c>
      <c r="D48" s="26"/>
      <c r="E48" s="26"/>
    </row>
    <row r="49" spans="1:5" ht="15">
      <c r="A49" s="11" t="s">
        <v>256</v>
      </c>
      <c r="B49" s="9" t="s">
        <v>250</v>
      </c>
      <c r="C49" s="11" t="s">
        <v>248</v>
      </c>
      <c r="D49" s="26"/>
      <c r="E49" s="26"/>
    </row>
    <row r="50" spans="1:5" ht="15">
      <c r="A50" s="3" t="s">
        <v>272</v>
      </c>
      <c r="B50" s="7" t="s">
        <v>296</v>
      </c>
      <c r="C50" s="3" t="s">
        <v>83</v>
      </c>
      <c r="D50" s="26"/>
      <c r="E50" s="26"/>
    </row>
    <row r="51" spans="1:5" ht="15">
      <c r="A51" s="5" t="s">
        <v>90</v>
      </c>
      <c r="B51" s="1" t="s">
        <v>89</v>
      </c>
      <c r="C51" s="3"/>
      <c r="D51" s="26"/>
      <c r="E51" s="26"/>
    </row>
    <row r="52" spans="1:5" ht="15">
      <c r="A52" s="5" t="s">
        <v>117</v>
      </c>
      <c r="B52" s="8" t="s">
        <v>15</v>
      </c>
      <c r="C52" s="3" t="s">
        <v>118</v>
      </c>
      <c r="D52" s="24">
        <v>832.454</v>
      </c>
      <c r="E52" s="24">
        <f>E53+E57+E66+E70+E74+E78+E82+E86</f>
        <v>0</v>
      </c>
    </row>
    <row r="53" spans="1:5" ht="15">
      <c r="A53" s="5" t="s">
        <v>121</v>
      </c>
      <c r="B53" s="8" t="s">
        <v>16</v>
      </c>
      <c r="C53" s="3" t="s">
        <v>118</v>
      </c>
      <c r="D53" s="24">
        <f>D54*D56/1000</f>
        <v>0</v>
      </c>
      <c r="E53" s="24">
        <f>E54*E56/1000</f>
        <v>0</v>
      </c>
    </row>
    <row r="54" spans="1:5" ht="15">
      <c r="A54" s="3" t="s">
        <v>122</v>
      </c>
      <c r="B54" s="9" t="s">
        <v>216</v>
      </c>
      <c r="C54" s="3" t="s">
        <v>218</v>
      </c>
      <c r="D54" s="26"/>
      <c r="E54" s="26"/>
    </row>
    <row r="55" spans="1:5" ht="15">
      <c r="A55" s="3" t="s">
        <v>123</v>
      </c>
      <c r="B55" s="9" t="s">
        <v>217</v>
      </c>
      <c r="C55" s="3" t="s">
        <v>218</v>
      </c>
      <c r="D55" s="26"/>
      <c r="E55" s="26"/>
    </row>
    <row r="56" spans="1:5" ht="15">
      <c r="A56" s="3" t="s">
        <v>124</v>
      </c>
      <c r="B56" s="9" t="s">
        <v>220</v>
      </c>
      <c r="C56" s="3" t="s">
        <v>219</v>
      </c>
      <c r="D56" s="26"/>
      <c r="E56" s="26"/>
    </row>
    <row r="57" spans="1:5" ht="15">
      <c r="A57" s="10" t="s">
        <v>125</v>
      </c>
      <c r="B57" s="8" t="s">
        <v>17</v>
      </c>
      <c r="C57" s="3" t="s">
        <v>118</v>
      </c>
      <c r="D57" s="24">
        <v>832.454</v>
      </c>
      <c r="E57" s="24">
        <f>E58+E62</f>
        <v>0</v>
      </c>
    </row>
    <row r="58" spans="1:5" ht="15">
      <c r="A58" s="3" t="s">
        <v>126</v>
      </c>
      <c r="B58" s="8" t="s">
        <v>18</v>
      </c>
      <c r="C58" s="3" t="s">
        <v>118</v>
      </c>
      <c r="D58" s="24">
        <f>D59*D61/1000</f>
        <v>0</v>
      </c>
      <c r="E58" s="24">
        <f>E59*E61/1000</f>
        <v>0</v>
      </c>
    </row>
    <row r="59" spans="1:5" ht="15">
      <c r="A59" s="3" t="s">
        <v>127</v>
      </c>
      <c r="B59" s="9" t="s">
        <v>216</v>
      </c>
      <c r="C59" s="3" t="s">
        <v>221</v>
      </c>
      <c r="D59" s="26"/>
      <c r="E59" s="26"/>
    </row>
    <row r="60" spans="1:5" ht="15">
      <c r="A60" s="3" t="s">
        <v>128</v>
      </c>
      <c r="B60" s="9" t="s">
        <v>217</v>
      </c>
      <c r="C60" s="3" t="s">
        <v>221</v>
      </c>
      <c r="D60" s="26"/>
      <c r="E60" s="26"/>
    </row>
    <row r="61" spans="1:5" ht="15">
      <c r="A61" s="3" t="s">
        <v>129</v>
      </c>
      <c r="B61" s="9" t="s">
        <v>223</v>
      </c>
      <c r="C61" s="3" t="s">
        <v>222</v>
      </c>
      <c r="D61" s="26"/>
      <c r="E61" s="26"/>
    </row>
    <row r="62" spans="1:5" ht="15">
      <c r="A62" s="3" t="s">
        <v>130</v>
      </c>
      <c r="B62" s="8" t="s">
        <v>19</v>
      </c>
      <c r="C62" s="3" t="s">
        <v>118</v>
      </c>
      <c r="D62" s="24">
        <v>832.454</v>
      </c>
      <c r="E62" s="24">
        <f>E63*E65/1000</f>
        <v>0</v>
      </c>
    </row>
    <row r="63" spans="1:5" ht="15">
      <c r="A63" s="3" t="s">
        <v>131</v>
      </c>
      <c r="B63" s="9" t="s">
        <v>216</v>
      </c>
      <c r="C63" s="3" t="s">
        <v>221</v>
      </c>
      <c r="D63" s="26">
        <v>4430.54</v>
      </c>
      <c r="E63" s="26"/>
    </row>
    <row r="64" spans="1:5" ht="15">
      <c r="A64" s="3" t="s">
        <v>132</v>
      </c>
      <c r="B64" s="9" t="s">
        <v>217</v>
      </c>
      <c r="C64" s="3" t="s">
        <v>221</v>
      </c>
      <c r="D64" s="26">
        <v>696.57</v>
      </c>
      <c r="E64" s="26"/>
    </row>
    <row r="65" spans="1:5" ht="15">
      <c r="A65" s="3" t="s">
        <v>133</v>
      </c>
      <c r="B65" s="9" t="s">
        <v>223</v>
      </c>
      <c r="C65" s="3" t="s">
        <v>222</v>
      </c>
      <c r="D65" s="26">
        <v>187.89</v>
      </c>
      <c r="E65" s="26"/>
    </row>
    <row r="66" spans="1:5" ht="15">
      <c r="A66" s="10" t="s">
        <v>134</v>
      </c>
      <c r="B66" s="8" t="s">
        <v>20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135</v>
      </c>
      <c r="B67" s="9" t="s">
        <v>216</v>
      </c>
      <c r="C67" s="3" t="s">
        <v>221</v>
      </c>
      <c r="D67" s="26"/>
      <c r="E67" s="26"/>
    </row>
    <row r="68" spans="1:5" ht="15">
      <c r="A68" s="3" t="s">
        <v>136</v>
      </c>
      <c r="B68" s="9" t="s">
        <v>217</v>
      </c>
      <c r="C68" s="3" t="s">
        <v>221</v>
      </c>
      <c r="D68" s="26"/>
      <c r="E68" s="26"/>
    </row>
    <row r="69" spans="1:5" ht="15">
      <c r="A69" s="3" t="s">
        <v>137</v>
      </c>
      <c r="B69" s="9" t="s">
        <v>223</v>
      </c>
      <c r="C69" s="3" t="s">
        <v>222</v>
      </c>
      <c r="D69" s="26"/>
      <c r="E69" s="26"/>
    </row>
    <row r="70" spans="1:5" ht="15">
      <c r="A70" s="5" t="s">
        <v>138</v>
      </c>
      <c r="B70" s="8" t="s">
        <v>21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139</v>
      </c>
      <c r="B71" s="9" t="s">
        <v>216</v>
      </c>
      <c r="C71" s="3" t="s">
        <v>218</v>
      </c>
      <c r="D71" s="26"/>
      <c r="E71" s="26"/>
    </row>
    <row r="72" spans="1:5" ht="15">
      <c r="A72" s="3" t="s">
        <v>140</v>
      </c>
      <c r="B72" s="9" t="s">
        <v>217</v>
      </c>
      <c r="C72" s="3" t="s">
        <v>218</v>
      </c>
      <c r="D72" s="26"/>
      <c r="E72" s="26"/>
    </row>
    <row r="73" spans="1:5" ht="15">
      <c r="A73" s="3" t="s">
        <v>141</v>
      </c>
      <c r="B73" s="9" t="s">
        <v>220</v>
      </c>
      <c r="C73" s="3" t="s">
        <v>219</v>
      </c>
      <c r="D73" s="26"/>
      <c r="E73" s="26"/>
    </row>
    <row r="74" spans="1:5" ht="15">
      <c r="A74" s="5" t="s">
        <v>142</v>
      </c>
      <c r="B74" s="8" t="s">
        <v>22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143</v>
      </c>
      <c r="B75" s="9" t="s">
        <v>216</v>
      </c>
      <c r="C75" s="3" t="s">
        <v>218</v>
      </c>
      <c r="D75" s="26"/>
      <c r="E75" s="26"/>
    </row>
    <row r="76" spans="1:5" ht="15">
      <c r="A76" s="3" t="s">
        <v>144</v>
      </c>
      <c r="B76" s="9" t="s">
        <v>217</v>
      </c>
      <c r="C76" s="3" t="s">
        <v>218</v>
      </c>
      <c r="D76" s="26"/>
      <c r="E76" s="26"/>
    </row>
    <row r="77" spans="1:5" ht="15">
      <c r="A77" s="3" t="s">
        <v>145</v>
      </c>
      <c r="B77" s="9" t="s">
        <v>220</v>
      </c>
      <c r="C77" s="3" t="s">
        <v>219</v>
      </c>
      <c r="D77" s="26"/>
      <c r="E77" s="26"/>
    </row>
    <row r="78" spans="1:5" ht="15">
      <c r="A78" s="5" t="s">
        <v>146</v>
      </c>
      <c r="B78" s="8" t="s">
        <v>23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147</v>
      </c>
      <c r="B79" s="9" t="s">
        <v>216</v>
      </c>
      <c r="C79" s="3" t="s">
        <v>218</v>
      </c>
      <c r="D79" s="26"/>
      <c r="E79" s="26"/>
    </row>
    <row r="80" spans="1:5" ht="15">
      <c r="A80" s="3" t="s">
        <v>148</v>
      </c>
      <c r="B80" s="9" t="s">
        <v>217</v>
      </c>
      <c r="C80" s="3" t="s">
        <v>218</v>
      </c>
      <c r="D80" s="26"/>
      <c r="E80" s="26"/>
    </row>
    <row r="81" spans="1:5" ht="15">
      <c r="A81" s="3" t="s">
        <v>149</v>
      </c>
      <c r="B81" s="9" t="s">
        <v>220</v>
      </c>
      <c r="C81" s="3" t="s">
        <v>219</v>
      </c>
      <c r="D81" s="26"/>
      <c r="E81" s="26"/>
    </row>
    <row r="82" spans="1:5" ht="15">
      <c r="A82" s="5" t="s">
        <v>150</v>
      </c>
      <c r="B82" s="8" t="s">
        <v>24</v>
      </c>
      <c r="C82" s="3" t="s">
        <v>118</v>
      </c>
      <c r="D82" s="24">
        <f>D83*D85/1000</f>
        <v>0</v>
      </c>
      <c r="E82" s="24">
        <f>E83*E85</f>
        <v>0</v>
      </c>
    </row>
    <row r="83" spans="1:5" ht="15">
      <c r="A83" s="3" t="s">
        <v>151</v>
      </c>
      <c r="B83" s="9" t="s">
        <v>216</v>
      </c>
      <c r="C83" s="3" t="s">
        <v>218</v>
      </c>
      <c r="D83" s="26"/>
      <c r="E83" s="26"/>
    </row>
    <row r="84" spans="1:5" ht="15">
      <c r="A84" s="3" t="s">
        <v>152</v>
      </c>
      <c r="B84" s="9" t="s">
        <v>217</v>
      </c>
      <c r="C84" s="3" t="s">
        <v>218</v>
      </c>
      <c r="D84" s="26"/>
      <c r="E84" s="26"/>
    </row>
    <row r="85" spans="1:5" ht="15">
      <c r="A85" s="3" t="s">
        <v>153</v>
      </c>
      <c r="B85" s="9" t="s">
        <v>220</v>
      </c>
      <c r="C85" s="3" t="s">
        <v>219</v>
      </c>
      <c r="D85" s="26"/>
      <c r="E85" s="26"/>
    </row>
    <row r="86" spans="1:5" ht="15">
      <c r="A86" s="5" t="s">
        <v>154</v>
      </c>
      <c r="B86" s="8" t="s">
        <v>33</v>
      </c>
      <c r="C86" s="3" t="s">
        <v>118</v>
      </c>
      <c r="D86" s="26"/>
      <c r="E86" s="26"/>
    </row>
    <row r="87" spans="1:5" ht="15">
      <c r="A87" s="5" t="s">
        <v>156</v>
      </c>
      <c r="B87" s="8" t="s">
        <v>34</v>
      </c>
      <c r="C87" s="3" t="s">
        <v>118</v>
      </c>
      <c r="D87" s="26">
        <v>0.6</v>
      </c>
      <c r="E87" s="26"/>
    </row>
    <row r="88" spans="1:5" ht="15">
      <c r="A88" s="11" t="s">
        <v>157</v>
      </c>
      <c r="B88" s="9" t="s">
        <v>225</v>
      </c>
      <c r="C88" s="3" t="s">
        <v>224</v>
      </c>
      <c r="D88" s="26">
        <v>36.3</v>
      </c>
      <c r="E88" s="26"/>
    </row>
    <row r="89" spans="1:5" ht="15">
      <c r="A89" s="5" t="s">
        <v>158</v>
      </c>
      <c r="B89" s="8" t="s">
        <v>35</v>
      </c>
      <c r="C89" s="3" t="s">
        <v>118</v>
      </c>
      <c r="D89" s="24">
        <f>D90+D91+D92+D93</f>
        <v>0</v>
      </c>
      <c r="E89" s="24">
        <f>E90+E91+E92+E93</f>
        <v>0</v>
      </c>
    </row>
    <row r="90" spans="1:5" ht="15">
      <c r="A90" s="3" t="s">
        <v>159</v>
      </c>
      <c r="B90" s="9" t="s">
        <v>36</v>
      </c>
      <c r="C90" s="3" t="s">
        <v>118</v>
      </c>
      <c r="D90" s="26"/>
      <c r="E90" s="26"/>
    </row>
    <row r="91" spans="1:5" ht="15">
      <c r="A91" s="3" t="s">
        <v>160</v>
      </c>
      <c r="B91" s="9" t="s">
        <v>37</v>
      </c>
      <c r="C91" s="3" t="s">
        <v>118</v>
      </c>
      <c r="D91" s="26"/>
      <c r="E91" s="26"/>
    </row>
    <row r="92" spans="1:5" ht="15">
      <c r="A92" s="3" t="s">
        <v>304</v>
      </c>
      <c r="B92" s="9" t="s">
        <v>38</v>
      </c>
      <c r="C92" s="3" t="s">
        <v>118</v>
      </c>
      <c r="D92" s="26"/>
      <c r="E92" s="26"/>
    </row>
    <row r="93" spans="1:5" ht="15">
      <c r="A93" s="3" t="s">
        <v>161</v>
      </c>
      <c r="B93" s="9" t="s">
        <v>39</v>
      </c>
      <c r="C93" s="3" t="s">
        <v>118</v>
      </c>
      <c r="D93" s="26"/>
      <c r="E93" s="26"/>
    </row>
    <row r="94" spans="1:5" ht="15">
      <c r="A94" s="5" t="s">
        <v>162</v>
      </c>
      <c r="B94" s="8" t="s">
        <v>40</v>
      </c>
      <c r="C94" s="3" t="s">
        <v>118</v>
      </c>
      <c r="D94" s="26"/>
      <c r="E94" s="26"/>
    </row>
    <row r="95" spans="1:5" ht="15">
      <c r="A95" s="11" t="s">
        <v>165</v>
      </c>
      <c r="B95" s="9" t="s">
        <v>164</v>
      </c>
      <c r="C95" s="3" t="s">
        <v>226</v>
      </c>
      <c r="D95" s="26"/>
      <c r="E95" s="26"/>
    </row>
    <row r="96" spans="1:5" ht="15">
      <c r="A96" s="3" t="s">
        <v>292</v>
      </c>
      <c r="B96" s="9" t="s">
        <v>291</v>
      </c>
      <c r="C96" s="3" t="s">
        <v>290</v>
      </c>
      <c r="D96" s="26"/>
      <c r="E96" s="26"/>
    </row>
    <row r="97" spans="1:5" ht="15">
      <c r="A97" s="5" t="s">
        <v>163</v>
      </c>
      <c r="B97" s="8" t="s">
        <v>41</v>
      </c>
      <c r="C97" s="3" t="s">
        <v>118</v>
      </c>
      <c r="D97" s="26"/>
      <c r="E97" s="26"/>
    </row>
    <row r="98" spans="1:5" ht="15">
      <c r="A98" s="5" t="s">
        <v>166</v>
      </c>
      <c r="B98" s="8" t="s">
        <v>42</v>
      </c>
      <c r="C98" s="3" t="s">
        <v>118</v>
      </c>
      <c r="D98" s="24">
        <f>D99+D100+D101+D106</f>
        <v>1446.4</v>
      </c>
      <c r="E98" s="24">
        <f>E99+E100+E101+E106</f>
        <v>0</v>
      </c>
    </row>
    <row r="99" spans="1:5" ht="15">
      <c r="A99" s="3" t="s">
        <v>167</v>
      </c>
      <c r="B99" s="9" t="s">
        <v>43</v>
      </c>
      <c r="C99" s="3" t="s">
        <v>118</v>
      </c>
      <c r="D99" s="26">
        <v>4.2</v>
      </c>
      <c r="E99" s="26"/>
    </row>
    <row r="100" spans="1:5" ht="15">
      <c r="A100" s="3" t="s">
        <v>168</v>
      </c>
      <c r="B100" s="9" t="s">
        <v>44</v>
      </c>
      <c r="C100" s="3" t="s">
        <v>118</v>
      </c>
      <c r="D100" s="26"/>
      <c r="E100" s="26"/>
    </row>
    <row r="101" spans="1:5" ht="15">
      <c r="A101" s="3" t="s">
        <v>169</v>
      </c>
      <c r="B101" s="9" t="s">
        <v>45</v>
      </c>
      <c r="C101" s="3" t="s">
        <v>118</v>
      </c>
      <c r="D101" s="26">
        <v>1442.2</v>
      </c>
      <c r="E101" s="26"/>
    </row>
    <row r="102" spans="1:5" ht="15">
      <c r="A102" s="3" t="s">
        <v>170</v>
      </c>
      <c r="B102" s="12" t="s">
        <v>46</v>
      </c>
      <c r="C102" s="3" t="s">
        <v>118</v>
      </c>
      <c r="D102" s="26"/>
      <c r="E102" s="26"/>
    </row>
    <row r="103" spans="1:5" ht="15">
      <c r="A103" s="3" t="s">
        <v>299</v>
      </c>
      <c r="B103" s="9" t="s">
        <v>239</v>
      </c>
      <c r="C103" s="3" t="s">
        <v>290</v>
      </c>
      <c r="D103" s="26"/>
      <c r="E103" s="26"/>
    </row>
    <row r="104" spans="1:5" ht="22.5">
      <c r="A104" s="3" t="s">
        <v>300</v>
      </c>
      <c r="B104" s="9" t="s">
        <v>236</v>
      </c>
      <c r="C104" s="3" t="s">
        <v>226</v>
      </c>
      <c r="D104" s="26"/>
      <c r="E104" s="26"/>
    </row>
    <row r="105" spans="1:5" ht="15">
      <c r="A105" s="3" t="s">
        <v>171</v>
      </c>
      <c r="B105" s="12" t="s">
        <v>242</v>
      </c>
      <c r="C105" s="3" t="s">
        <v>118</v>
      </c>
      <c r="D105" s="26"/>
      <c r="E105" s="26"/>
    </row>
    <row r="106" spans="1:5" ht="15">
      <c r="A106" s="3" t="s">
        <v>172</v>
      </c>
      <c r="B106" s="13" t="s">
        <v>47</v>
      </c>
      <c r="C106" s="3" t="s">
        <v>118</v>
      </c>
      <c r="D106" s="26"/>
      <c r="E106" s="26"/>
    </row>
    <row r="107" spans="1:5" ht="15">
      <c r="A107" s="3" t="s">
        <v>173</v>
      </c>
      <c r="B107" s="13" t="s">
        <v>48</v>
      </c>
      <c r="C107" s="3" t="s">
        <v>118</v>
      </c>
      <c r="D107" s="26"/>
      <c r="E107" s="26"/>
    </row>
    <row r="108" spans="1:5" ht="13.5" customHeight="1">
      <c r="A108" s="5" t="s">
        <v>174</v>
      </c>
      <c r="B108" s="8" t="s">
        <v>49</v>
      </c>
      <c r="C108" s="3" t="s">
        <v>118</v>
      </c>
      <c r="D108" s="26"/>
      <c r="E108" s="26"/>
    </row>
    <row r="109" spans="1:5" ht="15">
      <c r="A109" s="5" t="s">
        <v>175</v>
      </c>
      <c r="B109" s="8" t="s">
        <v>50</v>
      </c>
      <c r="C109" s="3" t="s">
        <v>118</v>
      </c>
      <c r="D109" s="26"/>
      <c r="E109" s="26"/>
    </row>
    <row r="110" spans="1:5" ht="15">
      <c r="A110" s="3" t="s">
        <v>176</v>
      </c>
      <c r="B110" s="9" t="s">
        <v>51</v>
      </c>
      <c r="C110" s="3" t="s">
        <v>118</v>
      </c>
      <c r="D110" s="26"/>
      <c r="E110" s="26"/>
    </row>
    <row r="111" spans="1:5" ht="15">
      <c r="A111" s="3" t="s">
        <v>297</v>
      </c>
      <c r="B111" s="9" t="s">
        <v>238</v>
      </c>
      <c r="C111" s="3"/>
      <c r="D111" s="26"/>
      <c r="E111" s="26"/>
    </row>
    <row r="112" spans="1:5" ht="22.5">
      <c r="A112" s="3" t="s">
        <v>298</v>
      </c>
      <c r="B112" s="9" t="s">
        <v>237</v>
      </c>
      <c r="C112" s="3" t="s">
        <v>226</v>
      </c>
      <c r="D112" s="26"/>
      <c r="E112" s="26"/>
    </row>
    <row r="113" spans="1:5" ht="15">
      <c r="A113" s="3" t="s">
        <v>177</v>
      </c>
      <c r="B113" s="9" t="s">
        <v>243</v>
      </c>
      <c r="C113" s="3" t="s">
        <v>118</v>
      </c>
      <c r="D113" s="26"/>
      <c r="E113" s="26"/>
    </row>
    <row r="114" spans="1:5" ht="15">
      <c r="A114" s="3" t="s">
        <v>305</v>
      </c>
      <c r="B114" s="9" t="s">
        <v>307</v>
      </c>
      <c r="C114" s="3" t="s">
        <v>118</v>
      </c>
      <c r="D114" s="26"/>
      <c r="E114" s="26"/>
    </row>
    <row r="115" spans="1:5" ht="15">
      <c r="A115" s="5" t="s">
        <v>178</v>
      </c>
      <c r="B115" s="8" t="s">
        <v>52</v>
      </c>
      <c r="C115" s="3" t="s">
        <v>118</v>
      </c>
      <c r="D115" s="26"/>
      <c r="E115" s="26"/>
    </row>
    <row r="116" spans="1:5" ht="15">
      <c r="A116" s="3" t="s">
        <v>179</v>
      </c>
      <c r="B116" s="9" t="s">
        <v>53</v>
      </c>
      <c r="C116" s="3" t="s">
        <v>118</v>
      </c>
      <c r="D116" s="26">
        <v>3.7</v>
      </c>
      <c r="E116" s="26"/>
    </row>
    <row r="117" spans="1:5" ht="15">
      <c r="A117" s="3" t="s">
        <v>180</v>
      </c>
      <c r="B117" s="9" t="s">
        <v>240</v>
      </c>
      <c r="C117" s="3" t="s">
        <v>226</v>
      </c>
      <c r="D117" s="26">
        <v>0.07</v>
      </c>
      <c r="E117" s="26"/>
    </row>
    <row r="118" spans="1:5" ht="15">
      <c r="A118" s="3" t="s">
        <v>301</v>
      </c>
      <c r="B118" s="9" t="s">
        <v>293</v>
      </c>
      <c r="C118" s="3" t="s">
        <v>290</v>
      </c>
      <c r="D118" s="26">
        <v>17619</v>
      </c>
      <c r="E118" s="26"/>
    </row>
    <row r="119" spans="1:5" ht="15">
      <c r="A119" s="3" t="s">
        <v>181</v>
      </c>
      <c r="B119" s="9" t="s">
        <v>54</v>
      </c>
      <c r="C119" s="3" t="s">
        <v>118</v>
      </c>
      <c r="D119" s="26">
        <v>1.1</v>
      </c>
      <c r="E119" s="26"/>
    </row>
    <row r="120" spans="1:5" ht="15">
      <c r="A120" s="3" t="s">
        <v>182</v>
      </c>
      <c r="B120" s="9" t="s">
        <v>55</v>
      </c>
      <c r="C120" s="3" t="s">
        <v>118</v>
      </c>
      <c r="D120" s="26"/>
      <c r="E120" s="26"/>
    </row>
    <row r="121" spans="1:5" ht="15">
      <c r="A121" s="3" t="s">
        <v>183</v>
      </c>
      <c r="B121" s="9" t="s">
        <v>56</v>
      </c>
      <c r="C121" s="3" t="s">
        <v>118</v>
      </c>
      <c r="D121" s="26"/>
      <c r="E121" s="26"/>
    </row>
    <row r="122" spans="1:5" ht="15" customHeight="1">
      <c r="A122" s="3" t="s">
        <v>184</v>
      </c>
      <c r="B122" s="9" t="s">
        <v>57</v>
      </c>
      <c r="C122" s="3" t="s">
        <v>118</v>
      </c>
      <c r="D122" s="26"/>
      <c r="E122" s="26"/>
    </row>
    <row r="123" spans="1:5" ht="15">
      <c r="A123" s="3" t="s">
        <v>185</v>
      </c>
      <c r="B123" s="9" t="s">
        <v>58</v>
      </c>
      <c r="C123" s="3" t="s">
        <v>118</v>
      </c>
      <c r="D123" s="26"/>
      <c r="E123" s="26"/>
    </row>
    <row r="124" spans="1:5" ht="22.5">
      <c r="A124" s="3" t="s">
        <v>186</v>
      </c>
      <c r="B124" s="9" t="s">
        <v>59</v>
      </c>
      <c r="C124" s="3" t="s">
        <v>118</v>
      </c>
      <c r="D124" s="26"/>
      <c r="E124" s="26"/>
    </row>
    <row r="125" spans="1:5" ht="15">
      <c r="A125" s="3" t="s">
        <v>187</v>
      </c>
      <c r="B125" s="9" t="s">
        <v>60</v>
      </c>
      <c r="C125" s="3" t="s">
        <v>118</v>
      </c>
      <c r="D125" s="26">
        <v>8.1</v>
      </c>
      <c r="E125" s="26"/>
    </row>
    <row r="126" spans="1:5" ht="15">
      <c r="A126" s="3" t="s">
        <v>188</v>
      </c>
      <c r="B126" s="9" t="s">
        <v>309</v>
      </c>
      <c r="C126" s="3" t="s">
        <v>118</v>
      </c>
      <c r="D126" s="26"/>
      <c r="E126" s="26"/>
    </row>
    <row r="127" spans="1:5" ht="13.5" customHeight="1">
      <c r="A127" s="3" t="s">
        <v>306</v>
      </c>
      <c r="B127" s="9" t="s">
        <v>308</v>
      </c>
      <c r="C127" s="3" t="s">
        <v>118</v>
      </c>
      <c r="D127" s="26">
        <v>77.7</v>
      </c>
      <c r="E127" s="26"/>
    </row>
    <row r="128" spans="1:5" ht="15">
      <c r="A128" s="3" t="s">
        <v>189</v>
      </c>
      <c r="B128" s="12" t="s">
        <v>61</v>
      </c>
      <c r="C128" s="3" t="s">
        <v>118</v>
      </c>
      <c r="D128" s="26">
        <v>2.3</v>
      </c>
      <c r="E128" s="26"/>
    </row>
    <row r="129" spans="1:5" ht="15" customHeight="1">
      <c r="A129" s="5" t="s">
        <v>190</v>
      </c>
      <c r="B129" s="8" t="s">
        <v>62</v>
      </c>
      <c r="C129" s="3" t="s">
        <v>118</v>
      </c>
      <c r="D129" s="24">
        <f>D130+D133+D136+D139+D142+D145+D148+D151</f>
        <v>27.075354591699995</v>
      </c>
      <c r="E129" s="24">
        <f>E130+E133+E136+E139+E142+E145+E148+E151</f>
        <v>0</v>
      </c>
    </row>
    <row r="130" spans="1:5" ht="15">
      <c r="A130" s="5" t="s">
        <v>191</v>
      </c>
      <c r="B130" s="8" t="s">
        <v>25</v>
      </c>
      <c r="C130" s="3" t="s">
        <v>118</v>
      </c>
      <c r="D130" s="24">
        <f>D131*D132</f>
        <v>0</v>
      </c>
      <c r="E130" s="24">
        <f>E131*E132</f>
        <v>0</v>
      </c>
    </row>
    <row r="131" spans="1:5" ht="15">
      <c r="A131" s="3" t="s">
        <v>192</v>
      </c>
      <c r="B131" s="14" t="s">
        <v>227</v>
      </c>
      <c r="C131" s="3" t="s">
        <v>244</v>
      </c>
      <c r="D131" s="26"/>
      <c r="E131" s="26"/>
    </row>
    <row r="132" spans="1:5" ht="15">
      <c r="A132" s="3" t="s">
        <v>193</v>
      </c>
      <c r="B132" s="14" t="s">
        <v>228</v>
      </c>
      <c r="C132" s="3" t="s">
        <v>229</v>
      </c>
      <c r="D132" s="26"/>
      <c r="E132" s="26"/>
    </row>
    <row r="133" spans="1:5" ht="15">
      <c r="A133" s="5" t="s">
        <v>194</v>
      </c>
      <c r="B133" s="8" t="s">
        <v>26</v>
      </c>
      <c r="C133" s="3" t="s">
        <v>118</v>
      </c>
      <c r="D133" s="24">
        <f>D134*D135</f>
        <v>0</v>
      </c>
      <c r="E133" s="24">
        <f>E134*E135</f>
        <v>0</v>
      </c>
    </row>
    <row r="134" spans="1:5" ht="15">
      <c r="A134" s="11" t="s">
        <v>195</v>
      </c>
      <c r="B134" s="14" t="s">
        <v>230</v>
      </c>
      <c r="C134" s="3" t="s">
        <v>233</v>
      </c>
      <c r="D134" s="26"/>
      <c r="E134" s="26"/>
    </row>
    <row r="135" spans="1:5" ht="15">
      <c r="A135" s="11" t="s">
        <v>196</v>
      </c>
      <c r="B135" s="14" t="s">
        <v>231</v>
      </c>
      <c r="C135" s="3" t="s">
        <v>232</v>
      </c>
      <c r="D135" s="26"/>
      <c r="E135" s="26"/>
    </row>
    <row r="136" spans="1:5" ht="15">
      <c r="A136" s="5" t="s">
        <v>197</v>
      </c>
      <c r="B136" s="8" t="s">
        <v>27</v>
      </c>
      <c r="C136" s="3" t="s">
        <v>118</v>
      </c>
      <c r="D136" s="24">
        <f>D137*D138</f>
        <v>0</v>
      </c>
      <c r="E136" s="24">
        <f>E137*E138</f>
        <v>0</v>
      </c>
    </row>
    <row r="137" spans="1:5" ht="15">
      <c r="A137" s="11" t="s">
        <v>198</v>
      </c>
      <c r="B137" s="14" t="s">
        <v>227</v>
      </c>
      <c r="C137" s="3" t="s">
        <v>244</v>
      </c>
      <c r="D137" s="26"/>
      <c r="E137" s="26"/>
    </row>
    <row r="138" spans="1:5" ht="15">
      <c r="A138" s="11" t="s">
        <v>199</v>
      </c>
      <c r="B138" s="14" t="s">
        <v>228</v>
      </c>
      <c r="C138" s="3" t="s">
        <v>229</v>
      </c>
      <c r="D138" s="26"/>
      <c r="E138" s="26"/>
    </row>
    <row r="139" spans="1:5" ht="15">
      <c r="A139" s="5" t="s">
        <v>200</v>
      </c>
      <c r="B139" s="8" t="s">
        <v>28</v>
      </c>
      <c r="C139" s="3" t="s">
        <v>118</v>
      </c>
      <c r="D139" s="24">
        <f>D140*D141</f>
        <v>0</v>
      </c>
      <c r="E139" s="24">
        <f>E140*E141</f>
        <v>0</v>
      </c>
    </row>
    <row r="140" spans="1:5" ht="15">
      <c r="A140" s="11" t="s">
        <v>201</v>
      </c>
      <c r="B140" s="14" t="s">
        <v>230</v>
      </c>
      <c r="C140" s="3" t="s">
        <v>233</v>
      </c>
      <c r="D140" s="26"/>
      <c r="E140" s="26"/>
    </row>
    <row r="141" spans="1:5" ht="15">
      <c r="A141" s="11" t="s">
        <v>202</v>
      </c>
      <c r="B141" s="14" t="s">
        <v>231</v>
      </c>
      <c r="C141" s="3" t="s">
        <v>232</v>
      </c>
      <c r="D141" s="26"/>
      <c r="E141" s="26"/>
    </row>
    <row r="142" spans="1:5" ht="15">
      <c r="A142" s="5" t="s">
        <v>203</v>
      </c>
      <c r="B142" s="8" t="s">
        <v>29</v>
      </c>
      <c r="C142" s="3" t="s">
        <v>118</v>
      </c>
      <c r="D142" s="24">
        <f>D143*D144</f>
        <v>0</v>
      </c>
      <c r="E142" s="24">
        <f>E143*E144</f>
        <v>0</v>
      </c>
    </row>
    <row r="143" spans="1:5" ht="15">
      <c r="A143" s="11" t="s">
        <v>204</v>
      </c>
      <c r="B143" s="14" t="s">
        <v>227</v>
      </c>
      <c r="C143" s="3" t="s">
        <v>244</v>
      </c>
      <c r="D143" s="26"/>
      <c r="E143" s="26"/>
    </row>
    <row r="144" spans="1:5" ht="15">
      <c r="A144" s="11" t="s">
        <v>205</v>
      </c>
      <c r="B144" s="14" t="s">
        <v>228</v>
      </c>
      <c r="C144" s="3" t="s">
        <v>229</v>
      </c>
      <c r="D144" s="26"/>
      <c r="E144" s="26"/>
    </row>
    <row r="145" spans="1:5" ht="15">
      <c r="A145" s="5" t="s">
        <v>206</v>
      </c>
      <c r="B145" s="8" t="s">
        <v>30</v>
      </c>
      <c r="C145" s="3" t="s">
        <v>118</v>
      </c>
      <c r="D145" s="24">
        <f>D146*D147</f>
        <v>0</v>
      </c>
      <c r="E145" s="24">
        <f>E146*E147</f>
        <v>0</v>
      </c>
    </row>
    <row r="146" spans="1:5" ht="15">
      <c r="A146" s="11" t="s">
        <v>207</v>
      </c>
      <c r="B146" s="14" t="s">
        <v>230</v>
      </c>
      <c r="C146" s="3" t="s">
        <v>233</v>
      </c>
      <c r="D146" s="26"/>
      <c r="E146" s="26"/>
    </row>
    <row r="147" spans="1:5" ht="15">
      <c r="A147" s="11" t="s">
        <v>208</v>
      </c>
      <c r="B147" s="14" t="s">
        <v>231</v>
      </c>
      <c r="C147" s="3" t="s">
        <v>232</v>
      </c>
      <c r="D147" s="26"/>
      <c r="E147" s="26"/>
    </row>
    <row r="148" spans="1:5" ht="15">
      <c r="A148" s="5" t="s">
        <v>209</v>
      </c>
      <c r="B148" s="8" t="s">
        <v>31</v>
      </c>
      <c r="C148" s="3" t="s">
        <v>118</v>
      </c>
      <c r="D148" s="24">
        <f>D149*D150</f>
        <v>27.071799999999996</v>
      </c>
      <c r="E148" s="24">
        <f>E149*E150</f>
        <v>0</v>
      </c>
    </row>
    <row r="149" spans="1:5" ht="15">
      <c r="A149" s="11" t="s">
        <v>210</v>
      </c>
      <c r="B149" s="14" t="s">
        <v>227</v>
      </c>
      <c r="C149" s="3" t="s">
        <v>244</v>
      </c>
      <c r="D149" s="26">
        <v>2.219</v>
      </c>
      <c r="E149" s="26"/>
    </row>
    <row r="150" spans="1:5" ht="15">
      <c r="A150" s="11" t="s">
        <v>211</v>
      </c>
      <c r="B150" s="14" t="s">
        <v>228</v>
      </c>
      <c r="C150" s="3" t="s">
        <v>229</v>
      </c>
      <c r="D150" s="26">
        <v>12.2</v>
      </c>
      <c r="E150" s="26"/>
    </row>
    <row r="151" spans="1:5" ht="15">
      <c r="A151" s="5" t="s">
        <v>212</v>
      </c>
      <c r="B151" s="8" t="s">
        <v>32</v>
      </c>
      <c r="C151" s="3" t="s">
        <v>118</v>
      </c>
      <c r="D151" s="24">
        <f>D152*D153</f>
        <v>0.0035545917</v>
      </c>
      <c r="E151" s="24">
        <f>E152*E153</f>
        <v>0</v>
      </c>
    </row>
    <row r="152" spans="1:5" ht="15">
      <c r="A152" s="11" t="s">
        <v>213</v>
      </c>
      <c r="B152" s="14" t="s">
        <v>230</v>
      </c>
      <c r="C152" s="3" t="s">
        <v>233</v>
      </c>
      <c r="D152" s="26">
        <v>0.07071</v>
      </c>
      <c r="E152" s="26"/>
    </row>
    <row r="153" spans="1:5" ht="15">
      <c r="A153" s="11" t="s">
        <v>214</v>
      </c>
      <c r="B153" s="14" t="s">
        <v>231</v>
      </c>
      <c r="C153" s="3" t="s">
        <v>232</v>
      </c>
      <c r="D153" s="26">
        <v>0.05027</v>
      </c>
      <c r="E153" s="26"/>
    </row>
    <row r="154" spans="1:5" ht="15">
      <c r="A154" s="5" t="s">
        <v>215</v>
      </c>
      <c r="B154" s="8" t="s">
        <v>63</v>
      </c>
      <c r="C154" s="3" t="s">
        <v>118</v>
      </c>
      <c r="D154" s="24">
        <f>D52+D87+D89+D94+D97+D98+D108+D109+D115+D129</f>
        <v>2306.5293545917</v>
      </c>
      <c r="E154" s="24">
        <f>E52+E87+E89+E94+E97+E98+E108+E109+E115+E129</f>
        <v>0</v>
      </c>
    </row>
    <row r="155" spans="1:5" ht="22.5">
      <c r="A155" s="11" t="s">
        <v>310</v>
      </c>
      <c r="B155" s="14" t="s">
        <v>311</v>
      </c>
      <c r="C155" s="3" t="s">
        <v>118</v>
      </c>
      <c r="D155" s="24">
        <f>D154*(D20+D21+D22+D23+D33+D34)/(D17-D24+D30)</f>
        <v>723.778656991256</v>
      </c>
      <c r="E155" s="24">
        <f>E154*(E20+E21+E22+E23+E33+E34)/(E17-E24+E30)</f>
        <v>0</v>
      </c>
    </row>
    <row r="156" spans="1:5" ht="15">
      <c r="A156" s="5">
        <v>3</v>
      </c>
      <c r="B156" s="8" t="s">
        <v>64</v>
      </c>
      <c r="C156" s="3" t="s">
        <v>118</v>
      </c>
      <c r="D156" s="26"/>
      <c r="E156" s="26"/>
    </row>
    <row r="157" spans="1:5" ht="15">
      <c r="A157" s="5">
        <v>4</v>
      </c>
      <c r="B157" s="15" t="s">
        <v>241</v>
      </c>
      <c r="C157" s="3" t="s">
        <v>118</v>
      </c>
      <c r="D157" s="24">
        <f>D158+D159+D160+D161+D162</f>
        <v>138.524</v>
      </c>
      <c r="E157" s="24">
        <f>E158+E159+E160+E161+E162</f>
        <v>0</v>
      </c>
    </row>
    <row r="158" spans="1:5" ht="46.5">
      <c r="A158" s="5" t="s">
        <v>257</v>
      </c>
      <c r="B158" s="6" t="s">
        <v>322</v>
      </c>
      <c r="C158" s="3" t="s">
        <v>118</v>
      </c>
      <c r="D158" s="26">
        <v>35.9</v>
      </c>
      <c r="E158" s="26"/>
    </row>
    <row r="159" spans="1:5" ht="15">
      <c r="A159" s="5" t="s">
        <v>258</v>
      </c>
      <c r="B159" s="16" t="s">
        <v>65</v>
      </c>
      <c r="C159" s="3" t="s">
        <v>118</v>
      </c>
      <c r="D159" s="26">
        <v>5.576</v>
      </c>
      <c r="E159" s="26"/>
    </row>
    <row r="160" spans="1:5" ht="15">
      <c r="A160" s="5" t="s">
        <v>259</v>
      </c>
      <c r="B160" s="16" t="s">
        <v>66</v>
      </c>
      <c r="C160" s="3" t="s">
        <v>118</v>
      </c>
      <c r="D160" s="26">
        <v>97.048</v>
      </c>
      <c r="E160" s="26"/>
    </row>
    <row r="161" spans="1:5" ht="15">
      <c r="A161" s="5" t="s">
        <v>312</v>
      </c>
      <c r="B161" s="16" t="s">
        <v>313</v>
      </c>
      <c r="C161" s="3" t="s">
        <v>118</v>
      </c>
      <c r="D161" s="26"/>
      <c r="E161" s="26"/>
    </row>
    <row r="162" spans="1:5" ht="22.5">
      <c r="A162" s="5" t="s">
        <v>314</v>
      </c>
      <c r="B162" s="16" t="s">
        <v>315</v>
      </c>
      <c r="C162" s="3" t="s">
        <v>118</v>
      </c>
      <c r="D162" s="26"/>
      <c r="E162" s="26"/>
    </row>
    <row r="163" spans="1:5" ht="15">
      <c r="A163" s="5">
        <v>5</v>
      </c>
      <c r="B163" s="17" t="s">
        <v>234</v>
      </c>
      <c r="C163" s="3" t="s">
        <v>235</v>
      </c>
      <c r="D163" s="26">
        <v>1215</v>
      </c>
      <c r="E163" s="26"/>
    </row>
    <row r="164" spans="1:5" ht="15">
      <c r="A164" s="5">
        <v>6</v>
      </c>
      <c r="B164" s="2" t="s">
        <v>67</v>
      </c>
      <c r="C164" s="3" t="s">
        <v>118</v>
      </c>
      <c r="D164" s="26">
        <f>D157-D154</f>
        <v>-2168.0053545917003</v>
      </c>
      <c r="E164" s="26"/>
    </row>
    <row r="165" spans="1:5" ht="15">
      <c r="A165" s="5">
        <v>7</v>
      </c>
      <c r="B165" s="8" t="s">
        <v>320</v>
      </c>
      <c r="C165" s="3" t="s">
        <v>118</v>
      </c>
      <c r="D165" s="24">
        <f>D166+D167+D168+D169+D170+D171</f>
        <v>2.1</v>
      </c>
      <c r="E165" s="24">
        <f>E166+E167+E168+E169+E170+E171</f>
        <v>0</v>
      </c>
    </row>
    <row r="166" spans="1:5" ht="15">
      <c r="A166" s="5" t="s">
        <v>260</v>
      </c>
      <c r="B166" s="16" t="s">
        <v>68</v>
      </c>
      <c r="C166" s="3" t="s">
        <v>118</v>
      </c>
      <c r="D166" s="26"/>
      <c r="E166" s="26"/>
    </row>
    <row r="167" spans="1:5" ht="15">
      <c r="A167" s="5" t="s">
        <v>261</v>
      </c>
      <c r="B167" s="16" t="s">
        <v>69</v>
      </c>
      <c r="C167" s="3" t="s">
        <v>118</v>
      </c>
      <c r="D167" s="26"/>
      <c r="E167" s="26"/>
    </row>
    <row r="168" spans="1:5" ht="15">
      <c r="A168" s="5" t="s">
        <v>262</v>
      </c>
      <c r="B168" s="16" t="s">
        <v>70</v>
      </c>
      <c r="C168" s="3" t="s">
        <v>118</v>
      </c>
      <c r="D168" s="26"/>
      <c r="E168" s="26"/>
    </row>
    <row r="169" spans="1:5" ht="15">
      <c r="A169" s="5" t="s">
        <v>263</v>
      </c>
      <c r="B169" s="16" t="s">
        <v>71</v>
      </c>
      <c r="C169" s="3" t="s">
        <v>118</v>
      </c>
      <c r="D169" s="26"/>
      <c r="E169" s="26"/>
    </row>
    <row r="170" spans="1:5" ht="15">
      <c r="A170" s="5" t="s">
        <v>264</v>
      </c>
      <c r="B170" s="16" t="s">
        <v>72</v>
      </c>
      <c r="C170" s="3" t="s">
        <v>118</v>
      </c>
      <c r="D170" s="26"/>
      <c r="E170" s="26"/>
    </row>
    <row r="171" spans="1:5" ht="15">
      <c r="A171" s="5" t="s">
        <v>265</v>
      </c>
      <c r="B171" s="16" t="s">
        <v>245</v>
      </c>
      <c r="C171" s="3" t="s">
        <v>118</v>
      </c>
      <c r="D171" s="26">
        <f>D172+D173</f>
        <v>2.1</v>
      </c>
      <c r="E171" s="26"/>
    </row>
    <row r="172" spans="1:5" ht="15">
      <c r="A172" s="5" t="s">
        <v>266</v>
      </c>
      <c r="B172" s="16" t="s">
        <v>73</v>
      </c>
      <c r="C172" s="3" t="s">
        <v>118</v>
      </c>
      <c r="D172" s="26">
        <v>1.3</v>
      </c>
      <c r="E172" s="26"/>
    </row>
    <row r="173" spans="1:5" ht="15">
      <c r="A173" s="5" t="s">
        <v>267</v>
      </c>
      <c r="B173" s="16" t="s">
        <v>74</v>
      </c>
      <c r="C173" s="3" t="s">
        <v>118</v>
      </c>
      <c r="D173" s="26">
        <v>0.8</v>
      </c>
      <c r="E173" s="26"/>
    </row>
    <row r="174" spans="1:5" ht="15">
      <c r="A174" s="22"/>
      <c r="B174" s="22"/>
      <c r="C174" s="22"/>
      <c r="D174" s="22"/>
      <c r="E174" s="22"/>
    </row>
    <row r="175" spans="1:2" ht="15">
      <c r="A175" s="30" t="s">
        <v>294</v>
      </c>
      <c r="B175" s="30"/>
    </row>
    <row r="176" spans="1:5" ht="15" customHeight="1">
      <c r="A176" s="27" t="s">
        <v>295</v>
      </c>
      <c r="B176" s="27"/>
      <c r="C176" s="27"/>
      <c r="D176" s="27"/>
      <c r="E176" s="27"/>
    </row>
    <row r="177" spans="1:4" ht="15">
      <c r="A177" s="29" t="s">
        <v>285</v>
      </c>
      <c r="B177" s="29"/>
      <c r="C177" s="27" t="s">
        <v>273</v>
      </c>
      <c r="D177" s="27"/>
    </row>
    <row r="178" spans="2:4" ht="15">
      <c r="B178" s="20" t="s">
        <v>274</v>
      </c>
      <c r="C178" s="28" t="s">
        <v>275</v>
      </c>
      <c r="D178" s="28"/>
    </row>
    <row r="179" spans="1:2" ht="15">
      <c r="A179" s="27" t="s">
        <v>276</v>
      </c>
      <c r="B179" s="27"/>
    </row>
    <row r="180" spans="1:5" ht="30" customHeight="1">
      <c r="A180" s="27" t="s">
        <v>277</v>
      </c>
      <c r="B180" s="27"/>
      <c r="C180" s="27" t="s">
        <v>278</v>
      </c>
      <c r="D180" s="27"/>
      <c r="E180" s="4" t="s">
        <v>286</v>
      </c>
    </row>
    <row r="181" spans="1:5" ht="15">
      <c r="A181" s="28" t="s">
        <v>279</v>
      </c>
      <c r="B181" s="28"/>
      <c r="C181" s="28" t="s">
        <v>280</v>
      </c>
      <c r="D181" s="28"/>
      <c r="E181" s="20" t="s">
        <v>275</v>
      </c>
    </row>
    <row r="182" spans="2:4" ht="15">
      <c r="B182" s="4" t="s">
        <v>281</v>
      </c>
      <c r="C182" s="27" t="s">
        <v>282</v>
      </c>
      <c r="D182" s="27"/>
    </row>
    <row r="183" spans="2:4" ht="15">
      <c r="B183" s="21" t="s">
        <v>283</v>
      </c>
      <c r="C183" s="28" t="s">
        <v>284</v>
      </c>
      <c r="D183" s="28"/>
    </row>
  </sheetData>
  <sheetProtection/>
  <mergeCells count="24">
    <mergeCell ref="G12:J12"/>
    <mergeCell ref="A11:E11"/>
    <mergeCell ref="A7:E7"/>
    <mergeCell ref="A9:E9"/>
    <mergeCell ref="D1:E1"/>
    <mergeCell ref="A8:E8"/>
    <mergeCell ref="D2:E2"/>
    <mergeCell ref="D3:E3"/>
    <mergeCell ref="D4:E4"/>
    <mergeCell ref="A175:B175"/>
    <mergeCell ref="A10:D10"/>
    <mergeCell ref="A180:B180"/>
    <mergeCell ref="D5:E5"/>
    <mergeCell ref="D6:E6"/>
    <mergeCell ref="A176:E176"/>
    <mergeCell ref="C182:D182"/>
    <mergeCell ref="A179:B179"/>
    <mergeCell ref="C183:D183"/>
    <mergeCell ref="C180:D180"/>
    <mergeCell ref="C181:D181"/>
    <mergeCell ref="A177:B177"/>
    <mergeCell ref="C177:D177"/>
    <mergeCell ref="C178:D178"/>
    <mergeCell ref="A181:B181"/>
  </mergeCells>
  <dataValidations count="1">
    <dataValidation type="list" allowBlank="1" showInputMessage="1" showErrorMessage="1" sqref="D13:E13">
      <formula1>$K$11:$K$12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Крол</cp:lastModifiedBy>
  <cp:lastPrinted>2013-05-27T13:24:38Z</cp:lastPrinted>
  <dcterms:created xsi:type="dcterms:W3CDTF">2011-10-19T07:39:11Z</dcterms:created>
  <dcterms:modified xsi:type="dcterms:W3CDTF">2013-05-27T13:26:06Z</dcterms:modified>
  <cp:category/>
  <cp:version/>
  <cp:contentType/>
  <cp:contentStatus/>
</cp:coreProperties>
</file>